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" windowWidth="20115" windowHeight="7755" activeTab="0"/>
  </bookViews>
  <sheets>
    <sheet name="Plan1" sheetId="1" r:id="rId1"/>
  </sheets>
  <definedNames>
    <definedName name="_xlnm.Print_Area" localSheetId="0">'Plan1'!$A$1:$G$25</definedName>
  </definedNames>
  <calcPr calcId="145621"/>
</workbook>
</file>

<file path=xl/sharedStrings.xml><?xml version="1.0" encoding="utf-8"?>
<sst xmlns="http://schemas.openxmlformats.org/spreadsheetml/2006/main" count="43" uniqueCount="38">
  <si>
    <t>FORMAÇÃO BÁISCA DE PREÇOS PARA CÁLCULO DO CUSTO OPERACIONAL</t>
  </si>
  <si>
    <t>VALOR UNIT.</t>
  </si>
  <si>
    <t>VLR TOTAL</t>
  </si>
  <si>
    <t>COMBUSTÍVEL - (ETANOL GASOLINA OU DIESEL)</t>
  </si>
  <si>
    <t>1.</t>
  </si>
  <si>
    <t>1.1.</t>
  </si>
  <si>
    <t>1.2.</t>
  </si>
  <si>
    <t>1.3.</t>
  </si>
  <si>
    <t>1.4.</t>
  </si>
  <si>
    <t>VLR UNIT.</t>
  </si>
  <si>
    <t>QUANTIDADE DE KM POR VIAGEM</t>
  </si>
  <si>
    <t>PNEUS</t>
  </si>
  <si>
    <t>OLEO DO MOTOR (LITRO)</t>
  </si>
  <si>
    <t>MANUTENÇÃO</t>
  </si>
  <si>
    <t>SUBTOTAL</t>
  </si>
  <si>
    <t>2.</t>
  </si>
  <si>
    <t>FORMAÇÃO BÁISCA DE PREÇOS PARA CÁLCULO DO CUSTO PESSOAL</t>
  </si>
  <si>
    <t>2.1</t>
  </si>
  <si>
    <t>2.2</t>
  </si>
  <si>
    <t>ALIMENTAÇÃO DIÁRIA</t>
  </si>
  <si>
    <t>REMUNERAÇÃO (LUCRO)</t>
  </si>
  <si>
    <t>%</t>
  </si>
  <si>
    <t>2.3</t>
  </si>
  <si>
    <t>FORMAÇÃO BÁISCA DE PREÇOS PARA CÁLCULO DO CUSTO TRIBUTAÇÃO</t>
  </si>
  <si>
    <t>DESPESAS OPERACIONAIS</t>
  </si>
  <si>
    <t>MEI</t>
  </si>
  <si>
    <t>SIMPLES NACIONAL</t>
  </si>
  <si>
    <t>CUSTO TOTAL DA VIAGEM</t>
  </si>
  <si>
    <t>Notas explicativas</t>
  </si>
  <si>
    <t>1 - O valor da alimentação é proporcional a km da viagem em virtude do tempo de deslocamento;</t>
  </si>
  <si>
    <t>3 - Se o taxista for MEI, assinalar 1 na opção de tributação 2.1;</t>
  </si>
  <si>
    <t>PLANILHA DE COMPOSIÇÃO DE CUSTOS POR VIAGEM DE TÁXI</t>
  </si>
  <si>
    <t>DETALHAMENTO  A SER PREENCHIDO</t>
  </si>
  <si>
    <t xml:space="preserve">2 - As células em amarelo alterarão o valor do custo total final da viagem; </t>
  </si>
  <si>
    <t>5 - O fator de consumo é resultante do valor do combustível divido pela quilometragem por litro ou por rodagem para troca</t>
  </si>
  <si>
    <t xml:space="preserve">DESTINO:  </t>
  </si>
  <si>
    <t>4 - Se não for MEI, assinalar a aliquota tributária incidente a qual está vinculado e deletar o nº 1.</t>
  </si>
  <si>
    <t>FATOR DE CONSUMO (KM/L)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</si>
</sst>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4" fontId="0" fillId="2" borderId="1" xfId="20" applyFont="1" applyFill="1" applyBorder="1"/>
    <xf numFmtId="44" fontId="0" fillId="3" borderId="1" xfId="0" applyNumberFormat="1" applyFill="1" applyBorder="1"/>
    <xf numFmtId="44" fontId="0" fillId="4" borderId="1" xfId="20" applyFont="1" applyFill="1" applyBorder="1" applyAlignment="1">
      <alignment horizontal="center" vertical="center"/>
    </xf>
    <xf numFmtId="44" fontId="0" fillId="4" borderId="1" xfId="0" applyNumberFormat="1" applyFill="1" applyBorder="1"/>
    <xf numFmtId="44" fontId="0" fillId="5" borderId="1" xfId="20" applyFont="1" applyFill="1" applyBorder="1"/>
    <xf numFmtId="44" fontId="0" fillId="5" borderId="1" xfId="0" applyNumberFormat="1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44" fontId="0" fillId="0" borderId="1" xfId="0" applyNumberFormat="1" applyBorder="1"/>
    <xf numFmtId="44" fontId="0" fillId="2" borderId="2" xfId="20" applyFont="1" applyFill="1" applyBorder="1"/>
    <xf numFmtId="10" fontId="0" fillId="2" borderId="1" xfId="21" applyNumberFormat="1" applyFont="1" applyFill="1" applyBorder="1" applyAlignment="1">
      <alignment horizontal="center" vertical="center"/>
    </xf>
    <xf numFmtId="44" fontId="0" fillId="3" borderId="1" xfId="20" applyFont="1" applyFill="1" applyBorder="1"/>
    <xf numFmtId="0" fontId="0" fillId="3" borderId="1" xfId="0" applyFill="1" applyBorder="1" applyAlignment="1">
      <alignment horizontal="center" vertical="center"/>
    </xf>
    <xf numFmtId="44" fontId="0" fillId="4" borderId="1" xfId="20" applyFont="1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21" applyNumberFormat="1" applyFont="1" applyFill="1" applyBorder="1" applyAlignment="1">
      <alignment horizontal="center" vertical="center"/>
    </xf>
    <xf numFmtId="2" fontId="0" fillId="2" borderId="1" xfId="20" applyNumberFormat="1" applyFont="1" applyFill="1" applyBorder="1" applyAlignment="1">
      <alignment horizontal="center" vertical="center"/>
    </xf>
    <xf numFmtId="0" fontId="0" fillId="6" borderId="2" xfId="0" applyFill="1" applyBorder="1"/>
    <xf numFmtId="44" fontId="0" fillId="6" borderId="2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5" zoomScaleSheetLayoutView="85" workbookViewId="0" topLeftCell="A1">
      <selection activeCell="D13" sqref="D13"/>
    </sheetView>
  </sheetViews>
  <sheetFormatPr defaultColWidth="9.140625" defaultRowHeight="15"/>
  <cols>
    <col min="1" max="1" width="4.140625" style="0" bestFit="1" customWidth="1"/>
    <col min="2" max="2" width="56.140625" style="0" customWidth="1"/>
    <col min="3" max="3" width="22.57421875" style="0" customWidth="1"/>
    <col min="4" max="4" width="17.28125" style="0" customWidth="1"/>
    <col min="5" max="5" width="17.140625" style="0" customWidth="1"/>
    <col min="6" max="6" width="14.140625" style="0" customWidth="1"/>
    <col min="7" max="7" width="17.140625" style="0" customWidth="1"/>
  </cols>
  <sheetData>
    <row r="1" spans="1:7" ht="15">
      <c r="A1" s="25" t="s">
        <v>31</v>
      </c>
      <c r="B1" s="25"/>
      <c r="C1" s="25"/>
      <c r="D1" s="25"/>
      <c r="E1" s="25"/>
      <c r="F1" s="25"/>
      <c r="G1" s="25"/>
    </row>
    <row r="2" spans="1:7" ht="15">
      <c r="A2" s="26" t="s">
        <v>32</v>
      </c>
      <c r="B2" s="26"/>
      <c r="C2" s="26"/>
      <c r="D2" s="26"/>
      <c r="E2" s="26"/>
      <c r="F2" s="26"/>
      <c r="G2" s="26"/>
    </row>
    <row r="3" spans="1:7" ht="15">
      <c r="A3" s="27" t="s">
        <v>35</v>
      </c>
      <c r="B3" s="27"/>
      <c r="C3" s="27"/>
      <c r="D3" s="27"/>
      <c r="E3" s="27"/>
      <c r="F3" s="27"/>
      <c r="G3" s="27"/>
    </row>
    <row r="4" spans="1:7" ht="30">
      <c r="A4" s="34" t="s">
        <v>4</v>
      </c>
      <c r="B4" s="35" t="s">
        <v>0</v>
      </c>
      <c r="C4" s="36" t="s">
        <v>10</v>
      </c>
      <c r="D4" s="34" t="s">
        <v>1</v>
      </c>
      <c r="E4" s="36" t="s">
        <v>37</v>
      </c>
      <c r="F4" s="34" t="s">
        <v>9</v>
      </c>
      <c r="G4" s="36" t="s">
        <v>2</v>
      </c>
    </row>
    <row r="5" spans="1:7" ht="15">
      <c r="A5" s="9" t="s">
        <v>5</v>
      </c>
      <c r="B5" s="10" t="s">
        <v>3</v>
      </c>
      <c r="C5" s="32">
        <v>0</v>
      </c>
      <c r="D5" s="3">
        <v>0</v>
      </c>
      <c r="E5" s="22">
        <v>12</v>
      </c>
      <c r="F5" s="4">
        <f>D5/E5</f>
        <v>0</v>
      </c>
      <c r="G5" s="4">
        <f>F5*C5</f>
        <v>0</v>
      </c>
    </row>
    <row r="6" spans="1:7" ht="15">
      <c r="A6" s="9" t="s">
        <v>6</v>
      </c>
      <c r="B6" s="11" t="s">
        <v>12</v>
      </c>
      <c r="C6" s="32"/>
      <c r="D6" s="3">
        <v>0</v>
      </c>
      <c r="E6" s="5">
        <f>(D6*4)</f>
        <v>0</v>
      </c>
      <c r="F6" s="6">
        <f>E6/8000</f>
        <v>0</v>
      </c>
      <c r="G6" s="6">
        <f>F6*C5</f>
        <v>0</v>
      </c>
    </row>
    <row r="7" spans="1:7" ht="15">
      <c r="A7" s="9" t="s">
        <v>7</v>
      </c>
      <c r="B7" s="12" t="s">
        <v>11</v>
      </c>
      <c r="C7" s="32"/>
      <c r="D7" s="3">
        <v>0</v>
      </c>
      <c r="E7" s="7">
        <f>(D7*4)</f>
        <v>0</v>
      </c>
      <c r="F7" s="8">
        <f>E7/60000</f>
        <v>0</v>
      </c>
      <c r="G7" s="8">
        <f>F7*C5</f>
        <v>0</v>
      </c>
    </row>
    <row r="8" spans="1:7" ht="15">
      <c r="A8" s="9" t="s">
        <v>8</v>
      </c>
      <c r="B8" s="23" t="s">
        <v>13</v>
      </c>
      <c r="C8" s="33"/>
      <c r="D8" s="14">
        <v>0</v>
      </c>
      <c r="E8" s="24">
        <f>D8*1</f>
        <v>0</v>
      </c>
      <c r="F8" s="24">
        <f>E8/10000</f>
        <v>0</v>
      </c>
      <c r="G8" s="24">
        <f>F8*C5</f>
        <v>0</v>
      </c>
    </row>
    <row r="9" spans="1:7" ht="15">
      <c r="A9" s="29" t="s">
        <v>14</v>
      </c>
      <c r="B9" s="30"/>
      <c r="C9" s="30"/>
      <c r="D9" s="30"/>
      <c r="E9" s="30"/>
      <c r="F9" s="31"/>
      <c r="G9" s="13">
        <f>SUM(G5:G8)</f>
        <v>0</v>
      </c>
    </row>
    <row r="10" spans="1:3" ht="30">
      <c r="A10" s="2" t="s">
        <v>15</v>
      </c>
      <c r="B10" s="1" t="s">
        <v>16</v>
      </c>
      <c r="C10" s="2" t="s">
        <v>21</v>
      </c>
    </row>
    <row r="11" spans="1:7" ht="15">
      <c r="A11" s="9" t="s">
        <v>17</v>
      </c>
      <c r="B11" s="10" t="s">
        <v>19</v>
      </c>
      <c r="C11" s="15">
        <v>0</v>
      </c>
      <c r="D11" s="16">
        <f>G9*C11</f>
        <v>0</v>
      </c>
      <c r="E11" s="17">
        <v>1</v>
      </c>
      <c r="F11" s="4">
        <f>E11*D11</f>
        <v>0</v>
      </c>
      <c r="G11" s="4">
        <f>F11</f>
        <v>0</v>
      </c>
    </row>
    <row r="12" spans="1:7" ht="15">
      <c r="A12" s="9" t="s">
        <v>18</v>
      </c>
      <c r="B12" s="11" t="s">
        <v>20</v>
      </c>
      <c r="C12" s="15">
        <v>0</v>
      </c>
      <c r="D12" s="18">
        <f>G9*C12</f>
        <v>0</v>
      </c>
      <c r="E12" s="19">
        <v>1</v>
      </c>
      <c r="F12" s="6">
        <f>E12*D12</f>
        <v>0</v>
      </c>
      <c r="G12" s="6">
        <f>F12</f>
        <v>0</v>
      </c>
    </row>
    <row r="13" spans="1:7" ht="15">
      <c r="A13" s="9" t="s">
        <v>22</v>
      </c>
      <c r="B13" s="12" t="s">
        <v>24</v>
      </c>
      <c r="C13" s="15">
        <v>0</v>
      </c>
      <c r="D13" s="7">
        <f>C13*G9</f>
        <v>0</v>
      </c>
      <c r="E13" s="20">
        <v>1</v>
      </c>
      <c r="F13" s="8">
        <f>E13*D13</f>
        <v>0</v>
      </c>
      <c r="G13" s="8">
        <f>F13</f>
        <v>0</v>
      </c>
    </row>
    <row r="14" spans="1:7" ht="15">
      <c r="A14" s="29" t="s">
        <v>14</v>
      </c>
      <c r="B14" s="30"/>
      <c r="C14" s="30"/>
      <c r="D14" s="30"/>
      <c r="E14" s="30"/>
      <c r="F14" s="31"/>
      <c r="G14" s="13">
        <f>SUM(G11:G13)</f>
        <v>0</v>
      </c>
    </row>
    <row r="15" spans="1:3" ht="30">
      <c r="A15" s="2" t="s">
        <v>15</v>
      </c>
      <c r="B15" s="1" t="s">
        <v>23</v>
      </c>
      <c r="C15" s="2"/>
    </row>
    <row r="16" spans="1:7" ht="15">
      <c r="A16" s="9" t="s">
        <v>17</v>
      </c>
      <c r="B16" s="10" t="s">
        <v>25</v>
      </c>
      <c r="C16" s="21">
        <v>0</v>
      </c>
      <c r="D16" s="16">
        <f>IF(C16=1,68,0)</f>
        <v>0</v>
      </c>
      <c r="E16" s="17">
        <v>1</v>
      </c>
      <c r="F16" s="4">
        <f>E16*D16</f>
        <v>0</v>
      </c>
      <c r="G16" s="4">
        <f>(F16/20)</f>
        <v>0</v>
      </c>
    </row>
    <row r="17" spans="1:7" ht="15">
      <c r="A17" s="9" t="s">
        <v>18</v>
      </c>
      <c r="B17" s="12" t="s">
        <v>26</v>
      </c>
      <c r="C17" s="15">
        <v>0</v>
      </c>
      <c r="D17" s="7">
        <f>C17*(G14+G9)</f>
        <v>0</v>
      </c>
      <c r="E17" s="20">
        <v>1</v>
      </c>
      <c r="F17" s="8">
        <f>E17*D17</f>
        <v>0</v>
      </c>
      <c r="G17" s="8">
        <f>F17</f>
        <v>0</v>
      </c>
    </row>
    <row r="18" spans="1:7" ht="15">
      <c r="A18" s="29" t="s">
        <v>14</v>
      </c>
      <c r="B18" s="30"/>
      <c r="C18" s="30"/>
      <c r="D18" s="30"/>
      <c r="E18" s="30"/>
      <c r="F18" s="31"/>
      <c r="G18" s="13">
        <f>G17+G16</f>
        <v>0</v>
      </c>
    </row>
    <row r="19" spans="1:7" ht="15">
      <c r="A19" s="28" t="s">
        <v>27</v>
      </c>
      <c r="B19" s="28"/>
      <c r="C19" s="28"/>
      <c r="D19" s="28"/>
      <c r="E19" s="28"/>
      <c r="F19" s="28"/>
      <c r="G19" s="8">
        <f>SUM(G18+G14+G9)</f>
        <v>0</v>
      </c>
    </row>
    <row r="20" ht="15">
      <c r="A20" t="s">
        <v>28</v>
      </c>
    </row>
    <row r="21" ht="15">
      <c r="A21" t="s">
        <v>29</v>
      </c>
    </row>
    <row r="22" ht="15">
      <c r="A22" t="s">
        <v>33</v>
      </c>
    </row>
    <row r="23" ht="15">
      <c r="A23" t="s">
        <v>30</v>
      </c>
    </row>
    <row r="24" ht="15">
      <c r="A24" t="s">
        <v>36</v>
      </c>
    </row>
    <row r="25" ht="15">
      <c r="A25" t="s">
        <v>34</v>
      </c>
    </row>
  </sheetData>
  <mergeCells count="8">
    <mergeCell ref="A1:G1"/>
    <mergeCell ref="A2:G2"/>
    <mergeCell ref="A3:G3"/>
    <mergeCell ref="A19:F19"/>
    <mergeCell ref="A9:F9"/>
    <mergeCell ref="A14:F14"/>
    <mergeCell ref="A18:F18"/>
    <mergeCell ref="C5:C8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2022-05-05T14:49:44Z</cp:lastPrinted>
  <dcterms:created xsi:type="dcterms:W3CDTF">2022-05-03T17:40:39Z</dcterms:created>
  <dcterms:modified xsi:type="dcterms:W3CDTF">2022-05-05T14:50:19Z</dcterms:modified>
  <cp:category/>
  <cp:version/>
  <cp:contentType/>
  <cp:contentStatus/>
</cp:coreProperties>
</file>